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ull 1" sheetId="1" r:id="rId1"/>
  </sheets>
  <calcPr calcId="124519"/>
</workbook>
</file>

<file path=xl/sharedStrings.xml><?xml version="1.0" encoding="utf-8"?>
<sst xmlns="http://schemas.openxmlformats.org/spreadsheetml/2006/main" count="51" uniqueCount="51">
  <si>
    <t xml:space="preserve"/>
  </si>
  <si>
    <t xml:space="preserve">SPI005</t>
  </si>
  <si>
    <t xml:space="preserve">U</t>
  </si>
  <si>
    <t xml:space="preserve">Wàter amb dipòsit baix.</t>
  </si>
  <si>
    <r>
      <rPr>
        <sz val="8.25"/>
        <color rgb="FF000000"/>
        <rFont val="Arial"/>
        <family val="2"/>
      </rPr>
      <t xml:space="preserve">Tassa de vàter de dipòsit baix, amb sortida per a connexió horitzontal, seient elevat i fixació vista, de porcellana sanitària, acabat termoesmaltat, color blanc, codi de comanda 500.486.01.1, sèrie Selnova Comfort, model Selnova Comfort "GEBERIT", de 355x655x460 mm, sense brida ni vora de descàrrega per facilitar la neteja Rimfree, amb cisterna de vàter, de doble descàrrega, amb connexió de subministrament inferior, de porcellana sanitària, acabat termoesmaltat, color blanc, codi de comanda 500.268.01.1 i amb seient i tapa de vàter, de Duroplast, color blanc, codi de comanda 501.559.01.1. Inclús silicona per a segellat de junts.</t>
    </r>
    <r>
      <rPr>
        <sz val="8.25"/>
        <color rgb="FF000000"/>
        <rFont val="Arial"/>
        <family val="2"/>
      </rPr>
      <t xml:space="preserve">
</t>
    </r>
  </si>
  <si>
    <t xml:space="preserve">Codi</t>
  </si>
  <si>
    <t xml:space="preserve">Unitat</t>
  </si>
  <si>
    <t xml:space="preserve">Descripció</t>
  </si>
  <si>
    <t xml:space="preserve">Rendiment</t>
  </si>
  <si>
    <r>
      <rPr>
        <b/>
        <sz val="8.25"/>
        <color rgb="FF000000"/>
        <rFont val="Arial"/>
        <family val="2"/>
      </rPr>
      <t xml:space="preserve">Preu</t>
    </r>
    <r>
      <rPr>
        <b/>
        <sz val="8.25"/>
        <color rgb="FF000000"/>
        <rFont val="Arial"/>
        <family val="2"/>
      </rPr>
      <t xml:space="preserve">
</t>
    </r>
    <r>
      <rPr>
        <b/>
        <sz val="8.25"/>
        <color rgb="FF000000"/>
        <rFont val="Arial"/>
        <family val="2"/>
      </rPr>
      <t xml:space="preserve">unitari</t>
    </r>
  </si>
  <si>
    <t xml:space="preserve">Import</t>
  </si>
  <si>
    <t xml:space="preserve">Materials</t>
  </si>
  <si>
    <t xml:space="preserve">mt30sfg130i</t>
  </si>
  <si>
    <t xml:space="preserve">U</t>
  </si>
  <si>
    <t xml:space="preserve">Tassa de vàter de dipòsit baix, amb sortida per a connexió horitzontal, seient elevat i fixació vista, de porcellana sanitària, acabat termoesmaltat, color blanc, codi de comanda 500.486.01.1, sèrie Selnova Comfort, model Selnova Comfort "GEBERIT", de 355x655x460 mm, sense brida ni vora de descàrrega per facilitar la neteja Rimfree, segons UNE-EN 997, amb elements de fixació.</t>
  </si>
  <si>
    <t xml:space="preserve">mt30seg131k</t>
  </si>
  <si>
    <t xml:space="preserve">U</t>
  </si>
  <si>
    <t xml:space="preserve">Cisterna de vàter, de doble descàrrega, amb connexió de subministrament inferior, de porcellana sanitària, acabat termoesmaltat, color blanc, codi de comanda 500.268.01.1, sèrie Selnova "GEBERIT", de 365x163x380 mm, amb joc de mecanismes de descàrrega doble de 6-4 litres, ajustable a 6-3 litres, segons UNE-EN 997.</t>
  </si>
  <si>
    <t xml:space="preserve">mt30sfg111j</t>
  </si>
  <si>
    <t xml:space="preserve">U</t>
  </si>
  <si>
    <t xml:space="preserve">Seient i tapa de vàter, de Duroplast, color blanc, codi de comanda 501.559.01.1, sèrie Selnova Comfort "GEBERIT".</t>
  </si>
  <si>
    <t xml:space="preserve">mt30lla020</t>
  </si>
  <si>
    <t xml:space="preserve">U</t>
  </si>
  <si>
    <t xml:space="preserve">Aixeta de regulació de 1/2", per a vàter, acabat cromat.</t>
  </si>
  <si>
    <t xml:space="preserve">mt38tew010a</t>
  </si>
  <si>
    <t xml:space="preserve">U</t>
  </si>
  <si>
    <t xml:space="preserve">Tirantet flexible de 20 cm i 1/2" de diàmetre.</t>
  </si>
  <si>
    <t xml:space="preserve">mt30www005</t>
  </si>
  <si>
    <t xml:space="preserve">U</t>
  </si>
  <si>
    <t xml:space="preserve">Cartutx de 300 ml de silicona àcida monocomponent, fungicida, per a segellat de junts en ambients humits.</t>
  </si>
  <si>
    <t xml:space="preserve">Subtotal materials:</t>
  </si>
  <si>
    <t xml:space="preserve">Mà d'obra</t>
  </si>
  <si>
    <t xml:space="preserve">mo008</t>
  </si>
  <si>
    <t xml:space="preserve">h</t>
  </si>
  <si>
    <t xml:space="preserve">Oficial 1ª lampista.</t>
  </si>
  <si>
    <t xml:space="preserve">Subtotal mà d'obra:</t>
  </si>
  <si>
    <t xml:space="preserve">Costos directes complementaris</t>
  </si>
  <si>
    <t xml:space="preserve">%</t>
  </si>
  <si>
    <t xml:space="preserve">Costos directes complementaris</t>
  </si>
  <si>
    <t xml:space="preserve">Cost de manteniment decennal: 279,42€ en els primers 10 anys.</t>
  </si>
  <si>
    <r>
      <rPr>
        <b/>
        <sz val="8.25"/>
        <color rgb="FF000000"/>
        <rFont val="Arial"/>
        <family val="2"/>
      </rPr>
      <t xml:space="preserve">Costos directes</t>
    </r>
    <r>
      <rPr>
        <sz val="8.25"/>
        <color rgb="FF000000"/>
        <rFont val="Arial"/>
        <family val="2"/>
      </rPr>
      <t xml:space="preserve"> </t>
    </r>
    <r>
      <rPr>
        <sz val="8.25"/>
        <color rgb="FF000000"/>
        <rFont val="Arial"/>
        <family val="2"/>
      </rPr>
      <t xml:space="preserve">(1+2+3)</t>
    </r>
    <r>
      <rPr>
        <sz val="8.25"/>
        <color rgb="FF000000"/>
        <rFont val="Arial"/>
        <family val="2"/>
      </rPr>
      <t xml:space="preserve">:</t>
    </r>
  </si>
  <si>
    <t xml:space="preserve">Referència i títol de la norma</t>
  </si>
  <si>
    <r>
      <rPr>
        <sz val="8.25"/>
        <color rgb="FF000000"/>
        <rFont val="Arial"/>
        <family val="2"/>
      </rPr>
      <t xml:space="preserve">Aplicabilitat</t>
    </r>
    <r>
      <rPr>
        <sz val="8.25"/>
        <color rgb="FF000000"/>
        <rFont val="Arial"/>
        <family val="2"/>
      </rPr>
      <t xml:space="preserve">(a)</t>
    </r>
  </si>
  <si>
    <r>
      <rPr>
        <sz val="8.25"/>
        <color rgb="FF000000"/>
        <rFont val="Arial"/>
        <family val="2"/>
      </rPr>
      <t xml:space="preserve">Obligatorietat</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</si>
  <si>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</si>
  <si>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EN  997:2012</t>
  </si>
  <si>
    <t xml:space="preserve">Inodoros y conjuntos de inodoros con sifón incorporado.</t>
  </si>
  <si>
    <t xml:space="preserve">EN  997:2012/AC:2012</t>
  </si>
  <si>
    <r>
      <rPr>
        <sz val="8.25"/>
        <color rgb="FF000000"/>
        <rFont val="Arial"/>
        <family val="2"/>
      </rPr>
      <t xml:space="preserve">(a)</t>
    </r>
    <r>
      <rPr>
        <sz val="8.25"/>
        <color rgb="FF000000"/>
        <rFont val="Arial"/>
        <family val="2"/>
      </rPr>
      <t xml:space="preserve"> </t>
    </r>
    <r>
      <rPr>
        <sz val="8.25"/>
        <color rgb="FF000000"/>
        <rFont val="Arial"/>
        <family val="2"/>
      </rPr>
      <t xml:space="preserve">Data d'aplicabilitat de la norma harmonitzada</t>
    </r>
  </si>
  <si>
    <r>
      <rPr>
        <sz val="8.25"/>
        <color rgb="FF000000"/>
        <rFont val="Arial"/>
        <family val="2"/>
      </rPr>
      <t xml:space="preserve">(b)</t>
    </r>
    <r>
      <rPr>
        <sz val="8.25"/>
        <color rgb="FF000000"/>
        <rFont val="Arial"/>
        <family val="2"/>
      </rPr>
      <t xml:space="preserve"> </t>
    </r>
    <r>
      <rPr>
        <sz val="8.25"/>
        <color rgb="FF000000"/>
        <rFont val="Arial"/>
        <family val="2"/>
      </rPr>
      <t xml:space="preserve">Data en què finalitza el període de coexistència</t>
    </r>
  </si>
  <si>
    <r>
      <rPr>
        <sz val="8.25"/>
        <color rgb="FF000000"/>
        <rFont val="Arial"/>
        <family val="2"/>
      </rPr>
      <t xml:space="preserve">(c)</t>
    </r>
    <r>
      <rPr>
        <sz val="8.25"/>
        <color rgb="FF000000"/>
        <rFont val="Arial"/>
        <family val="2"/>
      </rPr>
      <t xml:space="preserve"> </t>
    </r>
    <r>
      <rPr>
        <sz val="8.25"/>
        <color rgb="FF000000"/>
        <rFont val="Arial"/>
        <family val="2"/>
      </rPr>
      <t xml:space="preserve">Sistema d'avaluació i verificació de la constància de les prestacions</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</si>
</sst>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11">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1">
    <xf numFmtId="0" fontId="0" fillId="0" borderId="0"/>
  </cellStyleXfs>
  <cellXfs count="34">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xf numFmtId="0" fontId="0" fillId="0" borderId="1" xfId="0" applyFont="1" applyAlignment="1">
      <alignment horizontal="center" vertical="center" wrapText="1"/>
    </xf>
    <xf numFmtId="0" fontId="0" fillId="0" borderId="8" xfId="0" applyFont="1" applyAlignment="1">
      <alignment horizontal="left" vertical="center" wrapText="1"/>
    </xf>
    <xf numFmtId="0" fontId="0" fillId="0" borderId="8" xfId="0" applyFont="1" applyAlignment="1">
      <alignment horizontal="center" vertical="center" wrapText="1"/>
    </xf>
    <xf numFmtId="0" fontId="0" fillId="0" borderId="9" xfId="0" applyFont="1" applyAlignment="1">
      <alignment horizontal="left" vertical="center" wrapText="1"/>
    </xf>
    <xf numFmtId="0" fontId="0" fillId="0" borderId="9" xfId="0" applyFont="1" applyAlignment="1">
      <alignment horizontal="center" vertical="center" wrapText="1"/>
    </xf>
    <xf numFmtId="0" fontId="0" fillId="0" borderId="10" xfId="0" applyFont="1" applyAlignment="1">
      <alignment horizontal="left" vertical="center" wrapText="1"/>
    </xf>
    <xf numFmtId="0" fontId="0" fillId="0" borderId="10"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31" customWidth="1"/>
    <col min="2" max="2" width="4.93" customWidth="1"/>
    <col min="3" max="3" width="1.19" customWidth="1"/>
    <col min="4" max="4" width="6.63" customWidth="1"/>
    <col min="5" max="5" width="74.46" customWidth="1"/>
    <col min="6" max="6" width="11.73" customWidth="1"/>
    <col min="7" max="7" width="1.02" customWidth="1"/>
    <col min="8" max="8" width="11.22" customWidth="1"/>
    <col min="9" max="9" width="1.02" customWidth="1"/>
    <col min="10" max="10" width="9.01" customWidth="1"/>
  </cols>
  <sheetData>
    <row r="1" spans="1:1" ht="2.25" thickBot="1" customHeight="1">
      <c r="A1" s="1" t="s">
        <v>0</v>
      </c>
      <c r="B1" s="1"/>
      <c r="C1" s="1"/>
      <c r="D1" s="1"/>
      <c r="E1" s="1"/>
      <c r="F1" s="1"/>
      <c r="G1" s="1"/>
      <c r="H1" s="1"/>
      <c r="I1" s="1"/>
      <c r="J1" s="1"/>
    </row>
    <row r="3" spans="1:10" ht="13.50" thickBot="1" customHeight="1">
      <c r="A3" s="2" t="s">
        <v>1</v>
      </c>
      <c r="B3" s="3" t="s">
        <v>2</v>
      </c>
      <c r="C3" s="2" t="s">
        <v>3</v>
      </c>
      <c r="D3" s="2"/>
      <c r="E3" s="2"/>
      <c r="F3" s="2"/>
      <c r="G3" s="2"/>
      <c r="H3" s="2"/>
      <c r="I3" s="2"/>
      <c r="J3" s="2"/>
    </row>
    <row r="5" spans="1:10" ht="66.00" thickBot="1" customHeight="1">
      <c r="A5" s="5" t="s">
        <v>4</v>
      </c>
      <c r="B5" s="5"/>
      <c r="C5" s="5"/>
      <c r="D5" s="5"/>
      <c r="E5" s="5"/>
      <c r="F5" s="5"/>
      <c r="G5" s="5"/>
      <c r="H5" s="5"/>
      <c r="I5" s="5"/>
      <c r="J5" s="5"/>
    </row>
    <row r="8" spans="1:10" ht="24.00" thickBot="1" customHeight="1">
      <c r="A8" s="6" t="s">
        <v>5</v>
      </c>
      <c r="B8" s="6"/>
      <c r="C8" s="6"/>
      <c r="D8" s="6" t="s">
        <v>6</v>
      </c>
      <c r="E8" s="6" t="s">
        <v>7</v>
      </c>
      <c r="F8" s="7" t="s">
        <v>8</v>
      </c>
      <c r="G8" s="7"/>
      <c r="H8" s="7" t="s">
        <v>9</v>
      </c>
      <c r="I8" s="7" t="s">
        <v>10</v>
      </c>
      <c r="J8" s="7"/>
    </row>
    <row r="9" spans="1:10" ht="13.50" thickBot="1" customHeight="1">
      <c r="A9" s="8">
        <v>1</v>
      </c>
      <c r="B9" s="8"/>
      <c r="C9" s="8"/>
      <c r="D9" s="8"/>
      <c r="E9" s="9" t="s">
        <v>11</v>
      </c>
      <c r="F9" s="9"/>
      <c r="G9" s="9"/>
      <c r="H9" s="8"/>
      <c r="I9" s="8"/>
      <c r="J9" s="8"/>
    </row>
    <row r="10" spans="1:10" ht="55.50" thickBot="1" customHeight="1">
      <c r="A10" s="1" t="s">
        <v>12</v>
      </c>
      <c r="B10" s="1"/>
      <c r="C10" s="1"/>
      <c r="D10" s="10" t="s">
        <v>13</v>
      </c>
      <c r="E10" s="1" t="s">
        <v>14</v>
      </c>
      <c r="F10" s="11">
        <v>1</v>
      </c>
      <c r="G10" s="11"/>
      <c r="H10" s="12">
        <v>291</v>
      </c>
      <c r="I10" s="12">
        <f ca="1">ROUND(INDIRECT(ADDRESS(ROW()+(0), COLUMN()+(-3), 1))*INDIRECT(ADDRESS(ROW()+(0), COLUMN()+(-1), 1)), 2)</f>
        <v>291</v>
      </c>
      <c r="J10" s="12"/>
    </row>
    <row r="11" spans="1:10" ht="45.00" thickBot="1" customHeight="1">
      <c r="A11" s="1" t="s">
        <v>15</v>
      </c>
      <c r="B11" s="1"/>
      <c r="C11" s="1"/>
      <c r="D11" s="10" t="s">
        <v>16</v>
      </c>
      <c r="E11" s="1" t="s">
        <v>17</v>
      </c>
      <c r="F11" s="11">
        <v>1</v>
      </c>
      <c r="G11" s="11"/>
      <c r="H11" s="12">
        <v>98.6</v>
      </c>
      <c r="I11" s="12">
        <f ca="1">ROUND(INDIRECT(ADDRESS(ROW()+(0), COLUMN()+(-3), 1))*INDIRECT(ADDRESS(ROW()+(0), COLUMN()+(-1), 1)), 2)</f>
        <v>98.6</v>
      </c>
      <c r="J11" s="12"/>
    </row>
    <row r="12" spans="1:10" ht="24.00" thickBot="1" customHeight="1">
      <c r="A12" s="1" t="s">
        <v>18</v>
      </c>
      <c r="B12" s="1"/>
      <c r="C12" s="1"/>
      <c r="D12" s="10" t="s">
        <v>19</v>
      </c>
      <c r="E12" s="1" t="s">
        <v>20</v>
      </c>
      <c r="F12" s="11">
        <v>1</v>
      </c>
      <c r="G12" s="11"/>
      <c r="H12" s="12">
        <v>109.2</v>
      </c>
      <c r="I12" s="12">
        <f ca="1">ROUND(INDIRECT(ADDRESS(ROW()+(0), COLUMN()+(-3), 1))*INDIRECT(ADDRESS(ROW()+(0), COLUMN()+(-1), 1)), 2)</f>
        <v>109.2</v>
      </c>
      <c r="J12" s="12"/>
    </row>
    <row r="13" spans="1:10" ht="13.50" thickBot="1" customHeight="1">
      <c r="A13" s="1" t="s">
        <v>21</v>
      </c>
      <c r="B13" s="1"/>
      <c r="C13" s="1"/>
      <c r="D13" s="10" t="s">
        <v>22</v>
      </c>
      <c r="E13" s="1" t="s">
        <v>23</v>
      </c>
      <c r="F13" s="11">
        <v>1</v>
      </c>
      <c r="G13" s="11"/>
      <c r="H13" s="12">
        <v>23.2</v>
      </c>
      <c r="I13" s="12">
        <f ca="1">ROUND(INDIRECT(ADDRESS(ROW()+(0), COLUMN()+(-3), 1))*INDIRECT(ADDRESS(ROW()+(0), COLUMN()+(-1), 1)), 2)</f>
        <v>23.2</v>
      </c>
      <c r="J13" s="12"/>
    </row>
    <row r="14" spans="1:10" ht="13.50" thickBot="1" customHeight="1">
      <c r="A14" s="1" t="s">
        <v>24</v>
      </c>
      <c r="B14" s="1"/>
      <c r="C14" s="1"/>
      <c r="D14" s="10" t="s">
        <v>25</v>
      </c>
      <c r="E14" s="1" t="s">
        <v>26</v>
      </c>
      <c r="F14" s="11">
        <v>1</v>
      </c>
      <c r="G14" s="11"/>
      <c r="H14" s="12">
        <v>8</v>
      </c>
      <c r="I14" s="12">
        <f ca="1">ROUND(INDIRECT(ADDRESS(ROW()+(0), COLUMN()+(-3), 1))*INDIRECT(ADDRESS(ROW()+(0), COLUMN()+(-1), 1)), 2)</f>
        <v>8</v>
      </c>
      <c r="J14" s="12"/>
    </row>
    <row r="15" spans="1:10" ht="24.00" thickBot="1" customHeight="1">
      <c r="A15" s="1" t="s">
        <v>27</v>
      </c>
      <c r="B15" s="1"/>
      <c r="C15" s="1"/>
      <c r="D15" s="10" t="s">
        <v>28</v>
      </c>
      <c r="E15" s="1" t="s">
        <v>29</v>
      </c>
      <c r="F15" s="13">
        <v>0.012</v>
      </c>
      <c r="G15" s="13"/>
      <c r="H15" s="14">
        <v>7.5</v>
      </c>
      <c r="I15" s="14">
        <f ca="1">ROUND(INDIRECT(ADDRESS(ROW()+(0), COLUMN()+(-3), 1))*INDIRECT(ADDRESS(ROW()+(0), COLUMN()+(-1), 1)), 2)</f>
        <v>0.09</v>
      </c>
      <c r="J15" s="14"/>
    </row>
    <row r="16" spans="1:10" ht="13.50" thickBot="1" customHeight="1">
      <c r="A16" s="15"/>
      <c r="B16" s="15"/>
      <c r="C16" s="15"/>
      <c r="D16" s="15"/>
      <c r="E16" s="15"/>
      <c r="F16" s="9" t="s">
        <v>30</v>
      </c>
      <c r="G16" s="9"/>
      <c r="H16" s="9"/>
      <c r="I16" s="17">
        <f ca="1">ROUND(SUM(INDIRECT(ADDRESS(ROW()+(-1), COLUMN()+(0), 1)),INDIRECT(ADDRESS(ROW()+(-2), COLUMN()+(0), 1)),INDIRECT(ADDRESS(ROW()+(-3), COLUMN()+(0), 1)),INDIRECT(ADDRESS(ROW()+(-4), COLUMN()+(0), 1)),INDIRECT(ADDRESS(ROW()+(-5), COLUMN()+(0), 1)),INDIRECT(ADDRESS(ROW()+(-6), COLUMN()+(0), 1))), 2)</f>
        <v>530.09</v>
      </c>
      <c r="J16" s="17"/>
    </row>
    <row r="17" spans="1:10" ht="13.50" thickBot="1" customHeight="1">
      <c r="A17" s="15">
        <v>2</v>
      </c>
      <c r="B17" s="15"/>
      <c r="C17" s="15"/>
      <c r="D17" s="15"/>
      <c r="E17" s="18" t="s">
        <v>31</v>
      </c>
      <c r="F17" s="18"/>
      <c r="G17" s="18"/>
      <c r="H17" s="15"/>
      <c r="I17" s="15"/>
      <c r="J17" s="15"/>
    </row>
    <row r="18" spans="1:10" ht="13.50" thickBot="1" customHeight="1">
      <c r="A18" s="1" t="s">
        <v>32</v>
      </c>
      <c r="B18" s="1"/>
      <c r="C18" s="1"/>
      <c r="D18" s="10" t="s">
        <v>33</v>
      </c>
      <c r="E18" s="1" t="s">
        <v>34</v>
      </c>
      <c r="F18" s="13">
        <v>1.798</v>
      </c>
      <c r="G18" s="13"/>
      <c r="H18" s="14">
        <v>29.34</v>
      </c>
      <c r="I18" s="14">
        <f ca="1">ROUND(INDIRECT(ADDRESS(ROW()+(0), COLUMN()+(-3), 1))*INDIRECT(ADDRESS(ROW()+(0), COLUMN()+(-1), 1)), 2)</f>
        <v>52.75</v>
      </c>
      <c r="J18" s="14"/>
    </row>
    <row r="19" spans="1:10" ht="13.50" thickBot="1" customHeight="1">
      <c r="A19" s="15"/>
      <c r="B19" s="15"/>
      <c r="C19" s="15"/>
      <c r="D19" s="15"/>
      <c r="E19" s="15"/>
      <c r="F19" s="9" t="s">
        <v>35</v>
      </c>
      <c r="G19" s="9"/>
      <c r="H19" s="9"/>
      <c r="I19" s="17">
        <f ca="1">ROUND(SUM(INDIRECT(ADDRESS(ROW()+(-1), COLUMN()+(0), 1))), 2)</f>
        <v>52.75</v>
      </c>
      <c r="J19" s="17"/>
    </row>
    <row r="20" spans="1:10" ht="13.50" thickBot="1" customHeight="1">
      <c r="A20" s="15">
        <v>3</v>
      </c>
      <c r="B20" s="15"/>
      <c r="C20" s="15"/>
      <c r="D20" s="15"/>
      <c r="E20" s="18" t="s">
        <v>36</v>
      </c>
      <c r="F20" s="18"/>
      <c r="G20" s="18"/>
      <c r="H20" s="15"/>
      <c r="I20" s="15"/>
      <c r="J20" s="15"/>
    </row>
    <row r="21" spans="1:10" ht="13.50" thickBot="1" customHeight="1">
      <c r="A21" s="19"/>
      <c r="B21" s="19"/>
      <c r="C21" s="19"/>
      <c r="D21" s="20" t="s">
        <v>37</v>
      </c>
      <c r="E21" s="19" t="s">
        <v>38</v>
      </c>
      <c r="F21" s="13">
        <v>2</v>
      </c>
      <c r="G21" s="13"/>
      <c r="H21" s="14">
        <f ca="1">ROUND(SUM(INDIRECT(ADDRESS(ROW()+(-2), COLUMN()+(1), 1)),INDIRECT(ADDRESS(ROW()+(-5), COLUMN()+(1), 1))), 2)</f>
        <v>582.84</v>
      </c>
      <c r="I21" s="14">
        <f ca="1">ROUND(INDIRECT(ADDRESS(ROW()+(0), COLUMN()+(-3), 1))*INDIRECT(ADDRESS(ROW()+(0), COLUMN()+(-1), 1))/100, 2)</f>
        <v>11.66</v>
      </c>
      <c r="J21" s="14"/>
    </row>
    <row r="22" spans="1:10" ht="13.50" thickBot="1" customHeight="1">
      <c r="A22" s="21" t="s">
        <v>39</v>
      </c>
      <c r="B22" s="21"/>
      <c r="C22" s="21"/>
      <c r="D22" s="22"/>
      <c r="E22" s="23"/>
      <c r="F22" s="24" t="s">
        <v>40</v>
      </c>
      <c r="G22" s="24"/>
      <c r="H22" s="25"/>
      <c r="I22" s="26">
        <f ca="1">ROUND(SUM(INDIRECT(ADDRESS(ROW()+(-1), COLUMN()+(0), 1)),INDIRECT(ADDRESS(ROW()+(-3), COLUMN()+(0), 1)),INDIRECT(ADDRESS(ROW()+(-6), COLUMN()+(0), 1))), 2)</f>
        <v>594.5</v>
      </c>
      <c r="J22" s="26"/>
    </row>
    <row r="25" spans="1:10" ht="13.50" thickBot="1" customHeight="1">
      <c r="A25" s="27" t="s">
        <v>41</v>
      </c>
      <c r="B25" s="27"/>
      <c r="C25" s="27"/>
      <c r="D25" s="27"/>
      <c r="E25" s="27"/>
      <c r="F25" s="27" t="s">
        <v>42</v>
      </c>
      <c r="G25" s="27" t="s">
        <v>43</v>
      </c>
      <c r="H25" s="27"/>
      <c r="I25" s="27"/>
      <c r="J25" s="27" t="s">
        <v>44</v>
      </c>
    </row>
    <row r="26" spans="1:10" ht="13.50" thickBot="1" customHeight="1">
      <c r="A26" s="28" t="s">
        <v>45</v>
      </c>
      <c r="B26" s="28"/>
      <c r="C26" s="28"/>
      <c r="D26" s="28"/>
      <c r="E26" s="28"/>
      <c r="F26" s="29">
        <v>1.12201e+006</v>
      </c>
      <c r="G26" s="29">
        <v>162013</v>
      </c>
      <c r="H26" s="29"/>
      <c r="I26" s="29"/>
      <c r="J26" s="29">
        <v>4</v>
      </c>
    </row>
    <row r="27" spans="1:10" ht="13.50" thickBot="1" customHeight="1">
      <c r="A27" s="30" t="s">
        <v>46</v>
      </c>
      <c r="B27" s="30"/>
      <c r="C27" s="30"/>
      <c r="D27" s="30"/>
      <c r="E27" s="30"/>
      <c r="F27" s="31"/>
      <c r="G27" s="31"/>
      <c r="H27" s="31"/>
      <c r="I27" s="31"/>
      <c r="J27" s="31"/>
    </row>
    <row r="28" spans="1:10" ht="13.50" thickBot="1" customHeight="1">
      <c r="A28" s="32" t="s">
        <v>47</v>
      </c>
      <c r="B28" s="32"/>
      <c r="C28" s="32"/>
      <c r="D28" s="32"/>
      <c r="E28" s="32"/>
      <c r="F28" s="33">
        <v>132013</v>
      </c>
      <c r="G28" s="33">
        <v>132013</v>
      </c>
      <c r="H28" s="33"/>
      <c r="I28" s="33"/>
      <c r="J28" s="33"/>
    </row>
    <row r="31" spans="1:1" ht="33.75" thickBot="1" customHeight="1">
      <c r="A31" s="1" t="s">
        <v>48</v>
      </c>
      <c r="B31" s="1"/>
      <c r="C31" s="1"/>
      <c r="D31" s="1"/>
      <c r="E31" s="1"/>
      <c r="F31" s="1"/>
      <c r="G31" s="1"/>
      <c r="H31" s="1"/>
      <c r="I31" s="1"/>
      <c r="J31" s="1"/>
    </row>
    <row r="32" spans="1:1" ht="33.75" thickBot="1" customHeight="1">
      <c r="A32" s="1" t="s">
        <v>49</v>
      </c>
      <c r="B32" s="1"/>
      <c r="C32" s="1"/>
      <c r="D32" s="1"/>
      <c r="E32" s="1"/>
      <c r="F32" s="1"/>
      <c r="G32" s="1"/>
      <c r="H32" s="1"/>
      <c r="I32" s="1"/>
      <c r="J32" s="1"/>
    </row>
    <row r="33" spans="1:1" ht="33.75" thickBot="1" customHeight="1">
      <c r="A33" s="1" t="s">
        <v>50</v>
      </c>
      <c r="B33" s="1"/>
      <c r="C33" s="1"/>
      <c r="D33" s="1"/>
      <c r="E33" s="1"/>
      <c r="F33" s="1"/>
      <c r="G33" s="1"/>
      <c r="H33" s="1"/>
      <c r="I33" s="1"/>
      <c r="J33" s="1"/>
    </row>
  </sheetData>
  <mergeCells count="60">
    <mergeCell ref="A1:J1"/>
    <mergeCell ref="C3:J3"/>
    <mergeCell ref="A5:J5"/>
    <mergeCell ref="A8:C8"/>
    <mergeCell ref="F8:G8"/>
    <mergeCell ref="I8:J8"/>
    <mergeCell ref="A9:C9"/>
    <mergeCell ref="E9:G9"/>
    <mergeCell ref="I9:J9"/>
    <mergeCell ref="A10:C10"/>
    <mergeCell ref="F10:G10"/>
    <mergeCell ref="I10:J10"/>
    <mergeCell ref="A11:C11"/>
    <mergeCell ref="F11:G11"/>
    <mergeCell ref="I11:J11"/>
    <mergeCell ref="A12:C12"/>
    <mergeCell ref="F12:G12"/>
    <mergeCell ref="I12:J12"/>
    <mergeCell ref="A13:C13"/>
    <mergeCell ref="F13:G13"/>
    <mergeCell ref="I13:J13"/>
    <mergeCell ref="A14:C14"/>
    <mergeCell ref="F14:G14"/>
    <mergeCell ref="I14:J14"/>
    <mergeCell ref="A15:C15"/>
    <mergeCell ref="F15:G15"/>
    <mergeCell ref="I15:J15"/>
    <mergeCell ref="A16:C16"/>
    <mergeCell ref="F16:H16"/>
    <mergeCell ref="I16:J16"/>
    <mergeCell ref="A17:C17"/>
    <mergeCell ref="E17:G17"/>
    <mergeCell ref="I17:J17"/>
    <mergeCell ref="A18:C18"/>
    <mergeCell ref="F18:G18"/>
    <mergeCell ref="I18:J18"/>
    <mergeCell ref="A19:C19"/>
    <mergeCell ref="F19:H19"/>
    <mergeCell ref="I19:J19"/>
    <mergeCell ref="A20:C20"/>
    <mergeCell ref="E20:G20"/>
    <mergeCell ref="I20:J20"/>
    <mergeCell ref="A21:C21"/>
    <mergeCell ref="F21:G21"/>
    <mergeCell ref="I21:J21"/>
    <mergeCell ref="A22:E22"/>
    <mergeCell ref="F22:H22"/>
    <mergeCell ref="I22:J22"/>
    <mergeCell ref="A25:E25"/>
    <mergeCell ref="G25:I25"/>
    <mergeCell ref="A26:E26"/>
    <mergeCell ref="G26:I26"/>
    <mergeCell ref="J26:J28"/>
    <mergeCell ref="A27:E27"/>
    <mergeCell ref="G27:I27"/>
    <mergeCell ref="A28:E28"/>
    <mergeCell ref="G28:I28"/>
    <mergeCell ref="A31:J31"/>
    <mergeCell ref="A32:J32"/>
    <mergeCell ref="A33:J33"/>
  </mergeCells>
  <pageMargins left="0.147638" right="0.147638" top="0.206693" bottom="0.206693" header="0.0" footer="0.0"/>
  <pageSetup paperSize="9" orientation="portrait"/>
  <rowBreaks count="0" manualBreakCount="0">
    </rowBreaks>
</worksheet>
</file>